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B2 - Commitment Form" sheetId="1" r:id="rId1"/>
  </sheets>
  <definedNames>
    <definedName name="_xlnm.Print_Area" localSheetId="0">'B2 - Commitment Form'!$A$1:$I$64</definedName>
  </definedNames>
  <calcPr fullCalcOnLoad="1"/>
</workbook>
</file>

<file path=xl/sharedStrings.xml><?xml version="1.0" encoding="utf-8"?>
<sst xmlns="http://schemas.openxmlformats.org/spreadsheetml/2006/main" count="66" uniqueCount="52">
  <si>
    <t>Year</t>
  </si>
  <si>
    <t>Forthcoming years</t>
  </si>
  <si>
    <t>Current Year</t>
  </si>
  <si>
    <t>Tender - Commitment</t>
  </si>
  <si>
    <t>DATE:</t>
  </si>
  <si>
    <t>VOTE:</t>
  </si>
  <si>
    <t>ITEM:</t>
  </si>
  <si>
    <t>€</t>
  </si>
  <si>
    <t>It is confirmed that should this tender be accepted at the estimated price of</t>
  </si>
  <si>
    <r>
      <t>Name of Accounting Officer</t>
    </r>
    <r>
      <rPr>
        <sz val="12"/>
        <rFont val="Times New Roman"/>
        <family val="1"/>
      </rPr>
      <t xml:space="preserve"> </t>
    </r>
  </si>
  <si>
    <t>TENDER:</t>
  </si>
  <si>
    <t>Step 1 - Enter Date of commitment</t>
  </si>
  <si>
    <t>Telephone Number</t>
  </si>
  <si>
    <t>Signature</t>
  </si>
  <si>
    <t>…………………………………………………</t>
  </si>
  <si>
    <r>
      <t xml:space="preserve">Cells where the </t>
    </r>
    <r>
      <rPr>
        <sz val="12"/>
        <color indexed="10"/>
        <rFont val="Times New Roman"/>
        <family val="1"/>
      </rPr>
      <t>font colour is red</t>
    </r>
    <r>
      <rPr>
        <sz val="12"/>
        <rFont val="Times New Roman"/>
        <family val="1"/>
      </rPr>
      <t xml:space="preserve"> contain formulas</t>
    </r>
  </si>
  <si>
    <r>
      <t xml:space="preserve">Cells where the </t>
    </r>
    <r>
      <rPr>
        <sz val="12"/>
        <color indexed="12"/>
        <rFont val="Times New Roman"/>
        <family val="1"/>
      </rPr>
      <t>font colour is blue</t>
    </r>
    <r>
      <rPr>
        <sz val="12"/>
        <rFont val="Times New Roman"/>
        <family val="1"/>
      </rPr>
      <t xml:space="preserve"> indicate that they are linked with other cells</t>
    </r>
  </si>
  <si>
    <t>Total Commitments</t>
  </si>
  <si>
    <t>Total Estimated Cost of Tender</t>
  </si>
  <si>
    <t xml:space="preserve">DEPT'S REF: </t>
  </si>
  <si>
    <t>Step 2 - Enter Dept's Reference</t>
  </si>
  <si>
    <t>Instructions:</t>
  </si>
  <si>
    <r>
      <rPr>
        <b/>
        <i/>
        <u val="single"/>
        <sz val="12"/>
        <rFont val="Times New Roman"/>
        <family val="1"/>
      </rPr>
      <t>Less</t>
    </r>
    <r>
      <rPr>
        <sz val="12"/>
        <rFont val="Times New Roman"/>
        <family val="1"/>
      </rPr>
      <t xml:space="preserve"> Actual Expenditure to date  </t>
    </r>
  </si>
  <si>
    <t>.............................</t>
  </si>
  <si>
    <t>Forthcoming Years</t>
  </si>
  <si>
    <t xml:space="preserve">Step 4 - Enter Vote Number and Title </t>
  </si>
  <si>
    <t>relative payments will fall due during the current and forthcoming years as indicated below.</t>
  </si>
  <si>
    <r>
      <rPr>
        <b/>
        <i/>
        <u val="single"/>
        <sz val="12"/>
        <rFont val="Times New Roman"/>
        <family val="1"/>
      </rPr>
      <t>Less</t>
    </r>
    <r>
      <rPr>
        <sz val="12"/>
        <rFont val="Times New Roman"/>
        <family val="1"/>
      </rPr>
      <t xml:space="preserve"> VAT on tender being issued (if any):</t>
    </r>
  </si>
  <si>
    <t>Setp 6 - Enter Estimated Value of Tender (Net of VAT)</t>
  </si>
  <si>
    <t>Net</t>
  </si>
  <si>
    <t>VAT</t>
  </si>
  <si>
    <t>Gross</t>
  </si>
  <si>
    <t>(Amount Net of VAT)</t>
  </si>
  <si>
    <t>Note:  Net amount should be equal to Cell E15</t>
  </si>
  <si>
    <t>NA</t>
  </si>
  <si>
    <r>
      <rPr>
        <b/>
        <i/>
        <u val="single"/>
        <sz val="12"/>
        <rFont val="Times New Roman"/>
        <family val="1"/>
      </rPr>
      <t>Less</t>
    </r>
    <r>
      <rPr>
        <sz val="12"/>
        <rFont val="Times New Roman"/>
        <family val="1"/>
      </rPr>
      <t xml:space="preserve"> Amount committed iro tender being issued :</t>
    </r>
  </si>
  <si>
    <r>
      <rPr>
        <b/>
        <i/>
        <u val="single"/>
        <sz val="12"/>
        <rFont val="Times New Roman"/>
        <family val="1"/>
      </rPr>
      <t>Less</t>
    </r>
    <r>
      <rPr>
        <sz val="12"/>
        <rFont val="Times New Roman"/>
        <family val="1"/>
      </rPr>
      <t xml:space="preserve"> Other Commitments already entered into (excluding amount iro tender being issued)</t>
    </r>
  </si>
  <si>
    <t>Approved/Revised Budget by Ministry for Finance</t>
  </si>
  <si>
    <t>Step 5 - Enter Item Number and Title</t>
  </si>
  <si>
    <r>
      <t xml:space="preserve">FORM 'B2' :  </t>
    </r>
    <r>
      <rPr>
        <b/>
        <u val="single"/>
        <sz val="12"/>
        <rFont val="Times New Roman"/>
        <family val="1"/>
      </rPr>
      <t xml:space="preserve">TENDER COMMITMENT FORM </t>
    </r>
  </si>
  <si>
    <t>Subsequent Years</t>
  </si>
  <si>
    <t>Step 3 - Enter Name of Tender</t>
  </si>
  <si>
    <t>Step 7 -Enter amount falling due for payment during current year.  VAT is calculated automatically.</t>
  </si>
  <si>
    <t>Step 8 - Enter amount falling due for payment during relative year.  VAT is calculated automatically.</t>
  </si>
  <si>
    <t>Step 9 - Enter amount falling due for payment during relative year.  VAT is calculated automatically.</t>
  </si>
  <si>
    <t>Step 10 - Enter amount falling due for payment during relative year.  VAT is calculated automatically.</t>
  </si>
  <si>
    <t>Step 11 - Enter amount falling due for payment during subsequent years, if applicable.  VAT is calculated automatically.</t>
  </si>
  <si>
    <t>Step 12 - Enter approved/revised amount under above mentioned item iro of Current Year.</t>
  </si>
  <si>
    <t>Step 13 - Enter amount charged to-date under the above-mention item during current year</t>
  </si>
  <si>
    <t>Step 14 - Enter amounts already committed for current year and forthcoming years under the above mentioned item</t>
  </si>
  <si>
    <r>
      <rPr>
        <b/>
        <u val="single"/>
        <sz val="12"/>
        <rFont val="Times New Roman"/>
        <family val="1"/>
      </rPr>
      <t>Add</t>
    </r>
    <r>
      <rPr>
        <sz val="12"/>
        <rFont val="Times New Roman"/>
        <family val="1"/>
      </rPr>
      <t xml:space="preserve">  Revenue from own Resources</t>
    </r>
  </si>
  <si>
    <t>Total Revised Budget</t>
  </si>
</sst>
</file>

<file path=xl/styles.xml><?xml version="1.0" encoding="utf-8"?>
<styleSheet xmlns="http://schemas.openxmlformats.org/spreadsheetml/2006/main">
  <numFmts count="4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m&quot;#,##0_);\(&quot;Lm&quot;#,##0\)"/>
    <numFmt numFmtId="179" formatCode="&quot;Lm&quot;#,##0_);[Red]\(&quot;Lm&quot;#,##0\)"/>
    <numFmt numFmtId="180" formatCode="&quot;Lm&quot;#,##0.00_);\(&quot;Lm&quot;#,##0.00\)"/>
    <numFmt numFmtId="181" formatCode="&quot;Lm&quot;#,##0.00_);[Red]\(&quot;Lm&quot;#,##0.00\)"/>
    <numFmt numFmtId="182" formatCode="_(&quot;Lm&quot;* #,##0_);_(&quot;Lm&quot;* \(#,##0\);_(&quot;Lm&quot;* &quot;-&quot;_);_(@_)"/>
    <numFmt numFmtId="183" formatCode="_(&quot;Lm&quot;* #,##0.00_);_(&quot;Lm&quot;* \(#,##0.00\);_(&quot;Lm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€-2]\ #,##0"/>
    <numFmt numFmtId="189" formatCode="mmm\-yyyy"/>
    <numFmt numFmtId="190" formatCode="[$-809]dd\ mmmm\ yyyy"/>
    <numFmt numFmtId="191" formatCode="[$-F800]dddd\,\ mmmm\ dd\,\ yyyy"/>
    <numFmt numFmtId="192" formatCode="#,##0_ ;[Red]\-#,##0\ "/>
    <numFmt numFmtId="193" formatCode="#,##0_ ;\-#,##0\ "/>
    <numFmt numFmtId="194" formatCode="&quot;£&quot;#,##0"/>
    <numFmt numFmtId="195" formatCode="[$-809]dddd\,\ dd\ mmmm\ yyyy"/>
    <numFmt numFmtId="196" formatCode="yyyy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0000FF"/>
      <name val="Times New Roman"/>
      <family val="1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fill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3" fontId="9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11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left"/>
    </xf>
    <xf numFmtId="16" fontId="6" fillId="0" borderId="12" xfId="0" applyNumberFormat="1" applyFont="1" applyBorder="1" applyAlignment="1">
      <alignment horizontal="left"/>
    </xf>
    <xf numFmtId="191" fontId="6" fillId="0" borderId="12" xfId="0" applyNumberFormat="1" applyFont="1" applyBorder="1" applyAlignment="1">
      <alignment horizontal="left"/>
    </xf>
    <xf numFmtId="191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" fontId="14" fillId="0" borderId="0" xfId="0" applyNumberFormat="1" applyFont="1" applyFill="1" applyAlignment="1">
      <alignment horizontal="left"/>
    </xf>
    <xf numFmtId="3" fontId="4" fillId="0" borderId="13" xfId="0" applyNumberFormat="1" applyFont="1" applyBorder="1" applyAlignment="1">
      <alignment/>
    </xf>
    <xf numFmtId="193" fontId="4" fillId="0" borderId="1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Continuous"/>
    </xf>
    <xf numFmtId="188" fontId="4" fillId="0" borderId="0" xfId="0" applyNumberFormat="1" applyFont="1" applyBorder="1" applyAlignment="1">
      <alignment/>
    </xf>
    <xf numFmtId="188" fontId="6" fillId="0" borderId="1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3" fillId="0" borderId="0" xfId="0" applyNumberFormat="1" applyFont="1" applyFill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4" xfId="0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3" fontId="49" fillId="0" borderId="0" xfId="0" applyNumberFormat="1" applyFont="1" applyBorder="1" applyAlignment="1" applyProtection="1">
      <alignment/>
      <protection/>
    </xf>
    <xf numFmtId="3" fontId="49" fillId="0" borderId="0" xfId="0" applyNumberFormat="1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3" fontId="50" fillId="0" borderId="0" xfId="0" applyNumberFormat="1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3" fontId="50" fillId="0" borderId="0" xfId="0" applyNumberFormat="1" applyFont="1" applyAlignment="1" applyProtection="1">
      <alignment/>
      <protection/>
    </xf>
    <xf numFmtId="3" fontId="51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/>
    </xf>
    <xf numFmtId="3" fontId="9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" fontId="52" fillId="0" borderId="15" xfId="0" applyNumberFormat="1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3" fontId="52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53" fillId="0" borderId="1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52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52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3" fillId="0" borderId="0" xfId="0" applyNumberFormat="1" applyFont="1" applyFill="1" applyAlignment="1">
      <alignment horizontal="right"/>
    </xf>
    <xf numFmtId="3" fontId="53" fillId="0" borderId="11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6" fontId="6" fillId="0" borderId="0" xfId="0" applyNumberFormat="1" applyFont="1" applyAlignment="1">
      <alignment/>
    </xf>
    <xf numFmtId="6" fontId="4" fillId="0" borderId="0" xfId="0" applyNumberFormat="1" applyFont="1" applyAlignment="1">
      <alignment horizontal="center"/>
    </xf>
    <xf numFmtId="38" fontId="5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6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PageLayoutView="0" workbookViewId="0" topLeftCell="A1">
      <selection activeCell="B29" sqref="B29"/>
    </sheetView>
  </sheetViews>
  <sheetFormatPr defaultColWidth="9.140625" defaultRowHeight="12.75"/>
  <cols>
    <col min="1" max="1" width="14.421875" style="1" bestFit="1" customWidth="1"/>
    <col min="2" max="2" width="38.8515625" style="1" customWidth="1"/>
    <col min="3" max="3" width="13.57421875" style="1" customWidth="1"/>
    <col min="4" max="4" width="2.8515625" style="1" customWidth="1"/>
    <col min="5" max="5" width="14.421875" style="1" customWidth="1"/>
    <col min="6" max="6" width="3.00390625" style="1" customWidth="1"/>
    <col min="7" max="7" width="12.7109375" style="6" customWidth="1"/>
    <col min="8" max="8" width="2.8515625" style="6" customWidth="1"/>
    <col min="9" max="9" width="12.7109375" style="7" customWidth="1"/>
    <col min="10" max="10" width="4.8515625" style="7" customWidth="1"/>
    <col min="11" max="12" width="9.140625" style="1" customWidth="1"/>
    <col min="13" max="13" width="5.28125" style="1" bestFit="1" customWidth="1"/>
    <col min="14" max="14" width="48.57421875" style="20" customWidth="1"/>
    <col min="15" max="15" width="2.8515625" style="22" customWidth="1"/>
    <col min="16" max="16" width="10.7109375" style="31" customWidth="1"/>
    <col min="17" max="17" width="2.7109375" style="31" customWidth="1"/>
    <col min="18" max="18" width="11.00390625" style="20" customWidth="1"/>
    <col min="19" max="19" width="2.57421875" style="20" customWidth="1"/>
    <col min="20" max="20" width="10.7109375" style="20" customWidth="1"/>
    <col min="21" max="21" width="4.140625" style="20" customWidth="1"/>
    <col min="22" max="16384" width="9.140625" style="1" customWidth="1"/>
  </cols>
  <sheetData>
    <row r="1" spans="6:14" ht="15">
      <c r="F1" s="5"/>
      <c r="K1" s="1" t="s">
        <v>21</v>
      </c>
      <c r="M1" s="12"/>
      <c r="N1" s="49"/>
    </row>
    <row r="2" spans="6:14" ht="15">
      <c r="F2" s="8"/>
      <c r="K2" s="1" t="s">
        <v>15</v>
      </c>
      <c r="N2" s="50"/>
    </row>
    <row r="3" spans="2:11" ht="15">
      <c r="B3" s="11" t="s">
        <v>39</v>
      </c>
      <c r="K3" s="1" t="s">
        <v>16</v>
      </c>
    </row>
    <row r="4" spans="6:17" ht="15">
      <c r="F4" s="5"/>
      <c r="Q4" s="51"/>
    </row>
    <row r="5" spans="1:17" ht="15">
      <c r="A5" s="9" t="s">
        <v>4</v>
      </c>
      <c r="B5" s="37"/>
      <c r="C5" s="37"/>
      <c r="D5" s="37"/>
      <c r="E5" s="37"/>
      <c r="K5" s="1" t="s">
        <v>11</v>
      </c>
      <c r="Q5" s="51"/>
    </row>
    <row r="6" spans="1:18" ht="15">
      <c r="A6" s="9"/>
      <c r="B6" s="38"/>
      <c r="C6" s="9"/>
      <c r="D6" s="9"/>
      <c r="E6" s="9"/>
      <c r="P6" s="52"/>
      <c r="R6" s="53"/>
    </row>
    <row r="7" spans="1:18" ht="15">
      <c r="A7" s="9" t="s">
        <v>19</v>
      </c>
      <c r="B7" s="37"/>
      <c r="C7" s="37"/>
      <c r="D7" s="37"/>
      <c r="E7" s="37"/>
      <c r="K7" s="1" t="s">
        <v>20</v>
      </c>
      <c r="N7" s="54"/>
      <c r="P7" s="55"/>
      <c r="Q7" s="20"/>
      <c r="R7" s="56"/>
    </row>
    <row r="8" spans="1:18" ht="15">
      <c r="A8" s="9"/>
      <c r="B8" s="35"/>
      <c r="C8" s="9"/>
      <c r="D8" s="9"/>
      <c r="E8" s="9"/>
      <c r="N8" s="57"/>
      <c r="P8" s="58"/>
      <c r="R8" s="59"/>
    </row>
    <row r="9" spans="1:18" ht="15">
      <c r="A9" s="11" t="s">
        <v>10</v>
      </c>
      <c r="B9" s="36"/>
      <c r="C9" s="36"/>
      <c r="D9" s="36"/>
      <c r="E9" s="36"/>
      <c r="K9" s="1" t="s">
        <v>41</v>
      </c>
      <c r="P9" s="58"/>
      <c r="R9" s="59"/>
    </row>
    <row r="10" spans="1:18" ht="15">
      <c r="A10" s="9"/>
      <c r="B10" s="35"/>
      <c r="C10" s="9"/>
      <c r="D10" s="9"/>
      <c r="E10" s="9"/>
      <c r="P10" s="58"/>
      <c r="R10" s="59"/>
    </row>
    <row r="11" spans="1:18" ht="15">
      <c r="A11" s="9" t="s">
        <v>5</v>
      </c>
      <c r="B11" s="36"/>
      <c r="C11" s="36"/>
      <c r="D11" s="36"/>
      <c r="E11" s="36"/>
      <c r="K11" s="1" t="s">
        <v>25</v>
      </c>
      <c r="M11" s="15"/>
      <c r="P11" s="20"/>
      <c r="Q11" s="57"/>
      <c r="R11" s="29"/>
    </row>
    <row r="12" spans="1:16" ht="15">
      <c r="A12" s="9"/>
      <c r="B12" s="35"/>
      <c r="C12" s="35"/>
      <c r="D12" s="35"/>
      <c r="E12" s="35"/>
      <c r="M12" s="15"/>
      <c r="P12" s="22"/>
    </row>
    <row r="13" spans="1:16" ht="15">
      <c r="A13" s="9" t="s">
        <v>6</v>
      </c>
      <c r="B13" s="36"/>
      <c r="C13" s="36"/>
      <c r="D13" s="36"/>
      <c r="E13" s="36"/>
      <c r="K13" s="1" t="s">
        <v>38</v>
      </c>
      <c r="M13" s="15"/>
      <c r="P13" s="22"/>
    </row>
    <row r="14" spans="1:20" ht="15">
      <c r="A14" s="9"/>
      <c r="B14" s="10"/>
      <c r="C14" s="9"/>
      <c r="D14" s="9"/>
      <c r="E14" s="9"/>
      <c r="P14" s="60"/>
      <c r="Q14" s="60"/>
      <c r="R14" s="46"/>
      <c r="S14" s="46"/>
      <c r="T14" s="46"/>
    </row>
    <row r="15" spans="1:20" ht="16.5" thickBot="1">
      <c r="A15" s="2" t="s">
        <v>8</v>
      </c>
      <c r="D15" s="20"/>
      <c r="E15" s="48"/>
      <c r="F15" s="1" t="s">
        <v>32</v>
      </c>
      <c r="G15" s="47"/>
      <c r="K15" s="1" t="s">
        <v>28</v>
      </c>
      <c r="M15" s="21"/>
      <c r="P15" s="61"/>
      <c r="Q15" s="49"/>
      <c r="R15" s="61"/>
      <c r="S15" s="49"/>
      <c r="T15" s="61"/>
    </row>
    <row r="16" spans="1:20" ht="15.75">
      <c r="A16" s="2" t="s">
        <v>26</v>
      </c>
      <c r="M16" s="21"/>
      <c r="P16" s="49"/>
      <c r="R16" s="49"/>
      <c r="T16" s="49"/>
    </row>
    <row r="17" spans="1:20" ht="15.75">
      <c r="A17" s="2"/>
      <c r="M17" s="21"/>
      <c r="P17" s="49"/>
      <c r="R17" s="49"/>
      <c r="T17" s="49"/>
    </row>
    <row r="18" spans="1:20" ht="15.75">
      <c r="A18" s="9"/>
      <c r="B18" s="10"/>
      <c r="C18" s="12" t="s">
        <v>3</v>
      </c>
      <c r="D18" s="6"/>
      <c r="E18" s="7"/>
      <c r="F18" s="10"/>
      <c r="M18" s="21"/>
      <c r="P18" s="49"/>
      <c r="R18" s="49"/>
      <c r="T18" s="49"/>
    </row>
    <row r="19" spans="1:20" ht="15.75">
      <c r="A19" s="9"/>
      <c r="B19" s="10"/>
      <c r="C19" s="13" t="s">
        <v>0</v>
      </c>
      <c r="D19" s="6"/>
      <c r="E19" s="14" t="s">
        <v>7</v>
      </c>
      <c r="F19" s="10"/>
      <c r="G19" s="14" t="s">
        <v>7</v>
      </c>
      <c r="I19" s="14" t="s">
        <v>7</v>
      </c>
      <c r="M19" s="21"/>
      <c r="P19" s="24"/>
      <c r="Q19" s="24"/>
      <c r="R19" s="24"/>
      <c r="S19" s="24"/>
      <c r="T19" s="24"/>
    </row>
    <row r="20" spans="1:20" ht="15">
      <c r="A20" s="9"/>
      <c r="E20" s="8" t="s">
        <v>29</v>
      </c>
      <c r="G20" s="8" t="s">
        <v>30</v>
      </c>
      <c r="I20" s="8" t="s">
        <v>31</v>
      </c>
      <c r="P20" s="24"/>
      <c r="Q20" s="24"/>
      <c r="R20" s="24"/>
      <c r="S20" s="24"/>
      <c r="T20" s="24"/>
    </row>
    <row r="21" spans="1:20" ht="15">
      <c r="A21" s="9"/>
      <c r="B21" s="15" t="s">
        <v>2</v>
      </c>
      <c r="C21" s="34">
        <f ca="1">YEAR(TODAY())</f>
        <v>2024</v>
      </c>
      <c r="D21" s="6"/>
      <c r="E21" s="87"/>
      <c r="F21" s="88"/>
      <c r="G21" s="89">
        <f>E21*18%</f>
        <v>0</v>
      </c>
      <c r="H21" s="90"/>
      <c r="I21" s="89">
        <f>SUM(E21:G21)</f>
        <v>0</v>
      </c>
      <c r="J21" s="91"/>
      <c r="K21" s="88" t="s">
        <v>42</v>
      </c>
      <c r="L21" s="88"/>
      <c r="M21" s="88"/>
      <c r="N21" s="101"/>
      <c r="O21" s="102"/>
      <c r="P21" s="103"/>
      <c r="Q21" s="103"/>
      <c r="R21" s="103"/>
      <c r="S21" s="103"/>
      <c r="T21" s="103"/>
    </row>
    <row r="22" spans="2:20" ht="15">
      <c r="B22" s="15"/>
      <c r="C22" s="16"/>
      <c r="D22" s="6"/>
      <c r="E22" s="92"/>
      <c r="F22" s="88"/>
      <c r="G22" s="93"/>
      <c r="H22" s="90"/>
      <c r="I22" s="92"/>
      <c r="J22" s="94"/>
      <c r="K22" s="94"/>
      <c r="L22" s="94"/>
      <c r="M22" s="94"/>
      <c r="N22" s="94"/>
      <c r="O22" s="94"/>
      <c r="P22" s="94"/>
      <c r="Q22" s="94"/>
      <c r="R22" s="102"/>
      <c r="S22" s="102"/>
      <c r="T22" s="102"/>
    </row>
    <row r="23" spans="2:20" ht="15">
      <c r="B23" s="17" t="s">
        <v>1</v>
      </c>
      <c r="C23" s="18">
        <f>IF(C21="","",C21+1)</f>
        <v>2025</v>
      </c>
      <c r="D23" s="6"/>
      <c r="E23" s="95"/>
      <c r="F23" s="88"/>
      <c r="G23" s="89">
        <f>E23*18%</f>
        <v>0</v>
      </c>
      <c r="H23" s="90"/>
      <c r="I23" s="89">
        <f>SUM(E23:G23)</f>
        <v>0</v>
      </c>
      <c r="J23" s="92"/>
      <c r="K23" s="88" t="s">
        <v>43</v>
      </c>
      <c r="L23" s="88"/>
      <c r="M23" s="88"/>
      <c r="N23" s="101"/>
      <c r="O23" s="102"/>
      <c r="P23" s="102"/>
      <c r="Q23" s="102"/>
      <c r="R23" s="102"/>
      <c r="S23" s="102"/>
      <c r="T23" s="102"/>
    </row>
    <row r="24" spans="2:20" ht="8.25" customHeight="1">
      <c r="B24" s="17"/>
      <c r="C24" s="18"/>
      <c r="D24" s="6"/>
      <c r="E24" s="96"/>
      <c r="F24" s="88"/>
      <c r="G24" s="97"/>
      <c r="H24" s="90"/>
      <c r="I24" s="96"/>
      <c r="J24" s="92"/>
      <c r="K24" s="88"/>
      <c r="L24" s="88"/>
      <c r="M24" s="104"/>
      <c r="N24" s="101"/>
      <c r="O24" s="102"/>
      <c r="P24" s="105"/>
      <c r="Q24" s="105"/>
      <c r="R24" s="105"/>
      <c r="S24" s="105"/>
      <c r="T24" s="105"/>
    </row>
    <row r="25" spans="3:20" ht="15">
      <c r="C25" s="18">
        <f>IF(C21="","",C21+2)</f>
        <v>2026</v>
      </c>
      <c r="E25" s="95"/>
      <c r="F25" s="88"/>
      <c r="G25" s="89">
        <f>E25*18%</f>
        <v>0</v>
      </c>
      <c r="H25" s="90"/>
      <c r="I25" s="89">
        <f>SUM(E25:G25)</f>
        <v>0</v>
      </c>
      <c r="J25" s="96"/>
      <c r="K25" s="88" t="s">
        <v>44</v>
      </c>
      <c r="L25" s="88"/>
      <c r="M25" s="88"/>
      <c r="N25" s="101"/>
      <c r="O25" s="102"/>
      <c r="P25" s="106"/>
      <c r="Q25" s="103"/>
      <c r="R25" s="106"/>
      <c r="S25" s="103"/>
      <c r="T25" s="106"/>
    </row>
    <row r="26" spans="3:20" ht="6" customHeight="1">
      <c r="C26" s="18"/>
      <c r="E26" s="96"/>
      <c r="F26" s="88"/>
      <c r="G26" s="97"/>
      <c r="H26" s="90"/>
      <c r="I26" s="96"/>
      <c r="J26" s="96"/>
      <c r="K26" s="88"/>
      <c r="L26" s="88"/>
      <c r="M26" s="88"/>
      <c r="N26" s="101"/>
      <c r="O26" s="102"/>
      <c r="P26" s="103"/>
      <c r="Q26" s="103"/>
      <c r="R26" s="103"/>
      <c r="S26" s="103"/>
      <c r="T26" s="103"/>
    </row>
    <row r="27" spans="3:20" ht="15">
      <c r="C27" s="18">
        <f>IF(C21="","",C21+3)</f>
        <v>2027</v>
      </c>
      <c r="E27" s="95"/>
      <c r="F27" s="88"/>
      <c r="G27" s="89">
        <f>E27*18%</f>
        <v>0</v>
      </c>
      <c r="H27" s="90"/>
      <c r="I27" s="89">
        <f>SUM(E27:G27)</f>
        <v>0</v>
      </c>
      <c r="J27" s="96"/>
      <c r="K27" s="88" t="s">
        <v>45</v>
      </c>
      <c r="L27" s="88"/>
      <c r="M27" s="88"/>
      <c r="N27" s="101"/>
      <c r="O27" s="102"/>
      <c r="P27" s="107"/>
      <c r="Q27" s="107"/>
      <c r="R27" s="107"/>
      <c r="S27" s="107"/>
      <c r="T27" s="107"/>
    </row>
    <row r="28" spans="3:20" ht="8.25" customHeight="1">
      <c r="C28" s="18"/>
      <c r="E28" s="96"/>
      <c r="F28" s="88"/>
      <c r="G28" s="97"/>
      <c r="H28" s="90"/>
      <c r="I28" s="96"/>
      <c r="J28" s="96"/>
      <c r="K28" s="88"/>
      <c r="L28" s="88"/>
      <c r="M28" s="88"/>
      <c r="N28" s="108"/>
      <c r="O28" s="102"/>
      <c r="P28" s="105"/>
      <c r="Q28" s="105"/>
      <c r="R28" s="105"/>
      <c r="S28" s="105"/>
      <c r="T28" s="105"/>
    </row>
    <row r="29" spans="3:20" ht="15">
      <c r="C29" s="18" t="s">
        <v>40</v>
      </c>
      <c r="E29" s="98"/>
      <c r="F29" s="88"/>
      <c r="G29" s="89">
        <f>E29*18%</f>
        <v>0</v>
      </c>
      <c r="H29" s="90"/>
      <c r="I29" s="89">
        <f>SUM(E29:G29)</f>
        <v>0</v>
      </c>
      <c r="J29" s="91"/>
      <c r="K29" s="88" t="s">
        <v>46</v>
      </c>
      <c r="L29" s="88"/>
      <c r="M29" s="88"/>
      <c r="N29" s="101"/>
      <c r="O29" s="102"/>
      <c r="P29" s="107"/>
      <c r="Q29" s="107"/>
      <c r="R29" s="101"/>
      <c r="S29" s="101"/>
      <c r="T29" s="101"/>
    </row>
    <row r="30" spans="5:20" ht="15">
      <c r="E30" s="88"/>
      <c r="F30" s="88"/>
      <c r="G30" s="90"/>
      <c r="H30" s="90"/>
      <c r="I30" s="91"/>
      <c r="J30" s="91"/>
      <c r="K30" s="88"/>
      <c r="L30" s="88"/>
      <c r="M30" s="88"/>
      <c r="N30" s="101"/>
      <c r="O30" s="102"/>
      <c r="P30" s="107"/>
      <c r="Q30" s="107"/>
      <c r="R30" s="101"/>
      <c r="S30" s="101"/>
      <c r="T30" s="101"/>
    </row>
    <row r="31" spans="3:11" ht="15.75" thickBot="1">
      <c r="C31" s="19"/>
      <c r="D31" s="15" t="s">
        <v>18</v>
      </c>
      <c r="E31" s="99">
        <f>IF(SUM(E21:E30)&lt;&gt;E15,"ERROR",E15)</f>
        <v>0</v>
      </c>
      <c r="F31" s="88"/>
      <c r="G31" s="99">
        <f>SUM(G21:G30)</f>
        <v>0</v>
      </c>
      <c r="H31" s="90"/>
      <c r="I31" s="99">
        <f>IF(SUM(I21:I30)&lt;&gt;E15*118%,"ERROR",SUM(I21:I30))</f>
        <v>0</v>
      </c>
      <c r="J31" s="96"/>
      <c r="K31" s="100" t="s">
        <v>33</v>
      </c>
    </row>
    <row r="32" spans="10:16" ht="15.75" thickTop="1">
      <c r="J32" s="29"/>
      <c r="N32" s="62"/>
      <c r="P32" s="22"/>
    </row>
    <row r="33" spans="1:16" ht="18" customHeight="1" thickBot="1">
      <c r="A33" s="15"/>
      <c r="B33" s="15"/>
      <c r="C33" s="64" t="s">
        <v>2</v>
      </c>
      <c r="D33" s="15"/>
      <c r="E33" s="117" t="s">
        <v>24</v>
      </c>
      <c r="F33" s="117"/>
      <c r="G33" s="117"/>
      <c r="H33" s="117"/>
      <c r="I33" s="117"/>
      <c r="N33" s="63"/>
      <c r="P33" s="45"/>
    </row>
    <row r="34" spans="3:16" ht="15">
      <c r="C34" s="18">
        <f>IF(C21="","",C21)</f>
        <v>2024</v>
      </c>
      <c r="D34" s="33"/>
      <c r="E34" s="18">
        <f>IF(C34="","",C34+1)</f>
        <v>2025</v>
      </c>
      <c r="G34" s="18">
        <f>IF(E34="","",E34+1)</f>
        <v>2026</v>
      </c>
      <c r="I34" s="18">
        <f>IF(G34="","",G34+1)</f>
        <v>2027</v>
      </c>
      <c r="J34" s="5"/>
      <c r="N34" s="62"/>
      <c r="P34" s="22"/>
    </row>
    <row r="35" spans="1:16" ht="15.75">
      <c r="A35" s="21"/>
      <c r="B35" s="21"/>
      <c r="C35" s="5" t="s">
        <v>7</v>
      </c>
      <c r="D35" s="21"/>
      <c r="E35" s="5" t="s">
        <v>7</v>
      </c>
      <c r="F35" s="7"/>
      <c r="G35" s="5" t="s">
        <v>7</v>
      </c>
      <c r="I35" s="5" t="s">
        <v>7</v>
      </c>
      <c r="N35" s="62"/>
      <c r="P35" s="63"/>
    </row>
    <row r="36" spans="1:5" ht="16.5" thickBot="1">
      <c r="A36" s="88"/>
      <c r="B36" s="88"/>
      <c r="C36" s="104"/>
      <c r="D36" s="21"/>
      <c r="E36" s="21"/>
    </row>
    <row r="37" spans="1:11" ht="15.75" thickBot="1">
      <c r="A37" s="112" t="s">
        <v>37</v>
      </c>
      <c r="B37" s="88"/>
      <c r="C37" s="113"/>
      <c r="D37" s="24"/>
      <c r="E37" s="8" t="s">
        <v>34</v>
      </c>
      <c r="F37" s="8"/>
      <c r="G37" s="8" t="s">
        <v>34</v>
      </c>
      <c r="H37" s="65"/>
      <c r="I37" s="8" t="s">
        <v>34</v>
      </c>
      <c r="J37" s="24"/>
      <c r="K37" s="88" t="s">
        <v>47</v>
      </c>
    </row>
    <row r="38" spans="1:11" ht="15.75" thickBot="1">
      <c r="A38" s="112"/>
      <c r="B38" s="88"/>
      <c r="C38" s="103"/>
      <c r="D38" s="24"/>
      <c r="E38" s="8"/>
      <c r="F38" s="8"/>
      <c r="G38" s="8"/>
      <c r="H38" s="65"/>
      <c r="I38" s="8"/>
      <c r="J38" s="24"/>
      <c r="K38" s="88"/>
    </row>
    <row r="39" spans="1:21" ht="15.75" thickBot="1">
      <c r="A39" s="114" t="s">
        <v>50</v>
      </c>
      <c r="B39" s="88"/>
      <c r="C39" s="115"/>
      <c r="D39" s="109"/>
      <c r="E39" s="110"/>
      <c r="F39" s="110"/>
      <c r="G39" s="110"/>
      <c r="H39" s="110"/>
      <c r="I39" s="110"/>
      <c r="J39" s="26"/>
      <c r="N39" s="1"/>
      <c r="O39" s="6"/>
      <c r="P39" s="7"/>
      <c r="Q39" s="7"/>
      <c r="R39" s="1"/>
      <c r="S39" s="1"/>
      <c r="T39" s="1"/>
      <c r="U39" s="1"/>
    </row>
    <row r="40" spans="1:21" ht="16.5" thickBot="1">
      <c r="A40" s="114"/>
      <c r="B40" s="88"/>
      <c r="C40" s="104"/>
      <c r="D40" s="109"/>
      <c r="E40" s="110"/>
      <c r="F40" s="110"/>
      <c r="G40" s="110"/>
      <c r="H40" s="110"/>
      <c r="I40" s="110"/>
      <c r="J40" s="26"/>
      <c r="N40" s="1"/>
      <c r="O40" s="6"/>
      <c r="P40" s="7"/>
      <c r="Q40" s="7"/>
      <c r="R40" s="1"/>
      <c r="S40" s="1"/>
      <c r="T40" s="1"/>
      <c r="U40" s="1"/>
    </row>
    <row r="41" spans="1:21" ht="15.75" thickBot="1">
      <c r="A41" s="116" t="s">
        <v>51</v>
      </c>
      <c r="B41" s="88"/>
      <c r="C41" s="111">
        <f>C37+C39</f>
        <v>0</v>
      </c>
      <c r="D41" s="109"/>
      <c r="E41" s="110"/>
      <c r="F41" s="110"/>
      <c r="G41" s="110"/>
      <c r="H41" s="110"/>
      <c r="I41" s="110"/>
      <c r="J41" s="26"/>
      <c r="N41" s="1"/>
      <c r="O41" s="6"/>
      <c r="P41" s="7"/>
      <c r="Q41" s="7"/>
      <c r="R41" s="1"/>
      <c r="S41" s="1"/>
      <c r="T41" s="1"/>
      <c r="U41" s="1"/>
    </row>
    <row r="42" spans="1:11" ht="16.5" thickBot="1">
      <c r="A42" s="39"/>
      <c r="C42" s="21"/>
      <c r="D42" s="21"/>
      <c r="E42" s="8"/>
      <c r="F42" s="8"/>
      <c r="G42" s="8"/>
      <c r="H42" s="65"/>
      <c r="I42" s="8"/>
      <c r="J42" s="23"/>
      <c r="K42" s="88"/>
    </row>
    <row r="43" spans="1:11" ht="16.5" thickBot="1">
      <c r="A43" s="39" t="s">
        <v>22</v>
      </c>
      <c r="C43" s="43"/>
      <c r="D43" s="44"/>
      <c r="E43" s="8" t="s">
        <v>34</v>
      </c>
      <c r="F43" s="8"/>
      <c r="G43" s="8" t="s">
        <v>34</v>
      </c>
      <c r="H43" s="65"/>
      <c r="I43" s="8" t="s">
        <v>34</v>
      </c>
      <c r="J43" s="26"/>
      <c r="K43" s="88" t="s">
        <v>48</v>
      </c>
    </row>
    <row r="44" spans="1:11" ht="16.5" thickBot="1">
      <c r="A44" s="40"/>
      <c r="C44" s="27"/>
      <c r="D44" s="27"/>
      <c r="E44" s="27"/>
      <c r="I44" s="26"/>
      <c r="J44" s="26"/>
      <c r="K44" s="88"/>
    </row>
    <row r="45" spans="1:11" ht="30.75" customHeight="1" thickBot="1">
      <c r="A45" s="118" t="s">
        <v>36</v>
      </c>
      <c r="B45" s="119"/>
      <c r="C45" s="25"/>
      <c r="D45" s="22"/>
      <c r="E45" s="25"/>
      <c r="F45" s="6"/>
      <c r="G45" s="25"/>
      <c r="I45" s="25"/>
      <c r="J45" s="26"/>
      <c r="K45" s="88" t="s">
        <v>49</v>
      </c>
    </row>
    <row r="46" spans="1:11" ht="30.75" customHeight="1" thickBot="1">
      <c r="A46" s="84"/>
      <c r="B46" s="85"/>
      <c r="C46" s="42"/>
      <c r="D46" s="22"/>
      <c r="E46" s="20"/>
      <c r="G46" s="22"/>
      <c r="I46" s="22"/>
      <c r="J46" s="26"/>
      <c r="K46" s="88"/>
    </row>
    <row r="47" spans="1:10" ht="30.75" customHeight="1" thickBot="1">
      <c r="A47" s="84"/>
      <c r="B47" s="41" t="str">
        <f>IF(C47&lt;0,"OVER COMMITMENT","Funds Available")</f>
        <v>Funds Available</v>
      </c>
      <c r="C47" s="86">
        <f>C41-C43-C45</f>
        <v>0</v>
      </c>
      <c r="D47" s="22"/>
      <c r="E47" s="20"/>
      <c r="G47" s="22"/>
      <c r="I47" s="22"/>
      <c r="J47" s="26"/>
    </row>
    <row r="48" spans="1:14" ht="15">
      <c r="A48" s="39"/>
      <c r="C48" s="42"/>
      <c r="D48" s="22"/>
      <c r="H48" s="22"/>
      <c r="I48" s="26"/>
      <c r="J48" s="26"/>
      <c r="N48" s="4"/>
    </row>
    <row r="49" spans="1:10" ht="15.75">
      <c r="A49" s="39" t="s">
        <v>35</v>
      </c>
      <c r="C49" s="66">
        <f>E21</f>
        <v>0</v>
      </c>
      <c r="D49" s="66"/>
      <c r="E49" s="67">
        <f>E23</f>
        <v>0</v>
      </c>
      <c r="F49" s="68"/>
      <c r="G49" s="67">
        <f>E25</f>
        <v>0</v>
      </c>
      <c r="H49" s="67"/>
      <c r="I49" s="66">
        <f>E27</f>
        <v>0</v>
      </c>
      <c r="J49" s="32"/>
    </row>
    <row r="50" spans="1:14" ht="15">
      <c r="A50" s="39"/>
      <c r="C50" s="69"/>
      <c r="D50" s="69"/>
      <c r="E50" s="70"/>
      <c r="F50" s="70"/>
      <c r="G50" s="71"/>
      <c r="H50" s="69"/>
      <c r="I50" s="72"/>
      <c r="J50" s="26"/>
      <c r="N50" s="4"/>
    </row>
    <row r="51" spans="1:10" ht="15.75">
      <c r="A51" s="39" t="s">
        <v>27</v>
      </c>
      <c r="C51" s="66">
        <f>G21</f>
        <v>0</v>
      </c>
      <c r="D51" s="66"/>
      <c r="E51" s="67">
        <f>G23</f>
        <v>0</v>
      </c>
      <c r="F51" s="68"/>
      <c r="G51" s="67">
        <f>G25</f>
        <v>0</v>
      </c>
      <c r="H51" s="67"/>
      <c r="I51" s="66">
        <f>G27</f>
        <v>0</v>
      </c>
      <c r="J51" s="32"/>
    </row>
    <row r="52" spans="1:10" ht="15">
      <c r="A52" s="30"/>
      <c r="C52" s="73"/>
      <c r="D52" s="73"/>
      <c r="E52" s="73"/>
      <c r="F52" s="73"/>
      <c r="G52" s="74"/>
      <c r="H52" s="74"/>
      <c r="I52" s="75"/>
      <c r="J52" s="23"/>
    </row>
    <row r="53" spans="1:10" ht="15">
      <c r="A53" s="39"/>
      <c r="C53" s="73"/>
      <c r="D53" s="73"/>
      <c r="E53" s="73"/>
      <c r="F53" s="73"/>
      <c r="G53" s="74"/>
      <c r="H53" s="74"/>
      <c r="I53" s="76"/>
      <c r="J53" s="26"/>
    </row>
    <row r="54" spans="1:10" ht="16.5" thickBot="1">
      <c r="A54" s="41" t="str">
        <f>IF(C54&lt;0,"OVER COMMITMENT","Balance Available")</f>
        <v>Balance Available</v>
      </c>
      <c r="C54" s="77">
        <f>C47-C49-C51</f>
        <v>0</v>
      </c>
      <c r="D54" s="78"/>
      <c r="E54" s="79"/>
      <c r="F54" s="73"/>
      <c r="G54" s="74"/>
      <c r="H54" s="74"/>
      <c r="I54" s="80"/>
      <c r="J54" s="29"/>
    </row>
    <row r="55" spans="1:10" ht="15.75" thickTop="1">
      <c r="A55" s="30"/>
      <c r="C55" s="73"/>
      <c r="D55" s="73"/>
      <c r="E55" s="73"/>
      <c r="F55" s="73"/>
      <c r="G55" s="74"/>
      <c r="H55" s="74"/>
      <c r="I55" s="78"/>
      <c r="J55" s="29"/>
    </row>
    <row r="56" spans="1:10" ht="15.75" thickBot="1">
      <c r="A56" s="30"/>
      <c r="B56" s="28" t="s">
        <v>17</v>
      </c>
      <c r="C56" s="73" t="s">
        <v>23</v>
      </c>
      <c r="D56" s="73"/>
      <c r="E56" s="81">
        <f>SUM(E45:E55)</f>
        <v>0</v>
      </c>
      <c r="F56" s="82"/>
      <c r="G56" s="81">
        <f>SUM(G45:G55)</f>
        <v>0</v>
      </c>
      <c r="H56" s="83"/>
      <c r="I56" s="81">
        <f>SUM(I45:I55)</f>
        <v>0</v>
      </c>
      <c r="J56" s="29"/>
    </row>
    <row r="57" spans="9:10" ht="15.75" thickTop="1">
      <c r="I57" s="29"/>
      <c r="J57" s="29"/>
    </row>
    <row r="58" spans="9:10" ht="15">
      <c r="I58" s="29"/>
      <c r="J58" s="29"/>
    </row>
    <row r="59" spans="1:10" ht="15">
      <c r="A59" s="30" t="s">
        <v>14</v>
      </c>
      <c r="I59" s="29"/>
      <c r="J59" s="29"/>
    </row>
    <row r="60" spans="1:5" ht="15">
      <c r="A60" s="30" t="s">
        <v>9</v>
      </c>
      <c r="E60" s="28"/>
    </row>
    <row r="61" spans="1:7" ht="15">
      <c r="A61" s="30"/>
      <c r="G61" s="1"/>
    </row>
    <row r="62" spans="1:3" ht="15">
      <c r="A62" s="30" t="s">
        <v>14</v>
      </c>
      <c r="C62" s="30" t="s">
        <v>14</v>
      </c>
    </row>
    <row r="63" spans="1:10" ht="15">
      <c r="A63" s="30" t="s">
        <v>13</v>
      </c>
      <c r="C63" s="3" t="s">
        <v>12</v>
      </c>
      <c r="G63" s="22"/>
      <c r="H63" s="22"/>
      <c r="I63" s="31"/>
      <c r="J63" s="31"/>
    </row>
    <row r="71" spans="1:5" ht="15">
      <c r="A71" s="2"/>
      <c r="B71" s="2"/>
      <c r="C71" s="2"/>
      <c r="D71" s="2"/>
      <c r="E71" s="2"/>
    </row>
  </sheetData>
  <sheetProtection/>
  <mergeCells count="2">
    <mergeCell ref="E33:I33"/>
    <mergeCell ref="A45:B45"/>
  </mergeCells>
  <printOptions horizontalCentered="1" verticalCentered="1"/>
  <pageMargins left="0.2362204724409449" right="0.2362204724409449" top="0.1968503937007874" bottom="0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Saviour Debono</dc:creator>
  <cp:keywords/>
  <dc:description/>
  <cp:lastModifiedBy>Attard Emanuel at MFIN</cp:lastModifiedBy>
  <cp:lastPrinted>2018-04-11T06:20:25Z</cp:lastPrinted>
  <dcterms:created xsi:type="dcterms:W3CDTF">2003-06-16T07:51:50Z</dcterms:created>
  <dcterms:modified xsi:type="dcterms:W3CDTF">2024-05-09T11:31:14Z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0x010100D7828A2301FCFF4BAACA43AD0FC73D8B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